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ttps://pmfhr-my.sharepoint.com/personal/tpavlovic_dekanat_pmf_hr/Documents/Desktop/IZVJEŠTAJI/FINANCIJSKI PLAN/PLAN/PLAN 2026-2028/Plan u tijeku/final/poslano za vijeće 17.12/"/>
    </mc:Choice>
  </mc:AlternateContent>
  <xr:revisionPtr revIDLastSave="42" documentId="11_2BB0A3EB591480740CAA1F806A6B5586F82EDE9B" xr6:coauthVersionLast="47" xr6:coauthVersionMax="47" xr10:uidLastSave="{49C96CCE-D132-4AF9-9FA1-ED469C233516}"/>
  <bookViews>
    <workbookView xWindow="28680" yWindow="-1155" windowWidth="29040" windowHeight="15840" xr2:uid="{00000000-000D-0000-FFFF-FFFF00000000}"/>
  </bookViews>
  <sheets>
    <sheet name="PMF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7" i="7" l="1"/>
  <c r="E27" i="7"/>
  <c r="C27" i="7"/>
  <c r="C29" i="7" l="1"/>
  <c r="C36" i="7"/>
  <c r="C28" i="7" s="1"/>
  <c r="C16" i="7"/>
  <c r="D123" i="7"/>
  <c r="E123" i="7"/>
  <c r="C123" i="7"/>
  <c r="C129" i="7"/>
  <c r="D129" i="7"/>
  <c r="E129" i="7"/>
  <c r="D135" i="7"/>
  <c r="E135" i="7"/>
  <c r="C135" i="7"/>
  <c r="D36" i="7"/>
  <c r="E36" i="7"/>
  <c r="D29" i="7"/>
  <c r="E29" i="7"/>
  <c r="D117" i="7"/>
  <c r="E117" i="7"/>
  <c r="C117" i="7"/>
  <c r="D113" i="7"/>
  <c r="E113" i="7"/>
  <c r="C113" i="7"/>
  <c r="D107" i="7"/>
  <c r="E107" i="7"/>
  <c r="C107" i="7"/>
  <c r="D101" i="7"/>
  <c r="E101" i="7"/>
  <c r="C101" i="7"/>
  <c r="D97" i="7"/>
  <c r="E97" i="7"/>
  <c r="C97" i="7"/>
  <c r="D92" i="7"/>
  <c r="E92" i="7"/>
  <c r="C92" i="7"/>
  <c r="D88" i="7"/>
  <c r="E88" i="7"/>
  <c r="C88" i="7"/>
  <c r="D83" i="7"/>
  <c r="E83" i="7"/>
  <c r="C83" i="7"/>
  <c r="D79" i="7"/>
  <c r="E79" i="7"/>
  <c r="C79" i="7"/>
  <c r="D74" i="7"/>
  <c r="E74" i="7"/>
  <c r="C74" i="7"/>
  <c r="D70" i="7"/>
  <c r="E70" i="7"/>
  <c r="C70" i="7"/>
  <c r="D65" i="7"/>
  <c r="E65" i="7"/>
  <c r="C65" i="7"/>
  <c r="D61" i="7"/>
  <c r="E61" i="7"/>
  <c r="C61" i="7"/>
  <c r="D56" i="7"/>
  <c r="E56" i="7"/>
  <c r="C56" i="7"/>
  <c r="D49" i="7"/>
  <c r="E49" i="7"/>
  <c r="C49" i="7"/>
  <c r="D46" i="7"/>
  <c r="E46" i="7"/>
  <c r="C46" i="7"/>
  <c r="D41" i="7"/>
  <c r="E41" i="7"/>
  <c r="C41" i="7"/>
  <c r="D23" i="7"/>
  <c r="E23" i="7"/>
  <c r="C23" i="7"/>
  <c r="D17" i="7"/>
  <c r="E17" i="7"/>
  <c r="C17" i="7"/>
  <c r="C128" i="7" l="1"/>
  <c r="C106" i="7"/>
  <c r="E48" i="7"/>
  <c r="E10" i="7" s="1"/>
  <c r="E69" i="7"/>
  <c r="E11" i="7" s="1"/>
  <c r="E128" i="7"/>
  <c r="E12" i="7" s="1"/>
  <c r="D60" i="7"/>
  <c r="D13" i="7" s="1"/>
  <c r="D96" i="7"/>
  <c r="D9" i="7" s="1"/>
  <c r="D128" i="7"/>
  <c r="D116" i="7"/>
  <c r="E116" i="7"/>
  <c r="D69" i="7"/>
  <c r="D11" i="7" s="1"/>
  <c r="E28" i="7"/>
  <c r="E4" i="7" s="1"/>
  <c r="D28" i="7"/>
  <c r="D4" i="7" s="1"/>
  <c r="C4" i="7"/>
  <c r="E16" i="7"/>
  <c r="D87" i="7"/>
  <c r="D7" i="7" s="1"/>
  <c r="D106" i="7"/>
  <c r="E106" i="7"/>
  <c r="D40" i="7"/>
  <c r="D5" i="7" s="1"/>
  <c r="E40" i="7"/>
  <c r="E5" i="7" s="1"/>
  <c r="E96" i="7"/>
  <c r="E9" i="7" s="1"/>
  <c r="D48" i="7"/>
  <c r="D10" i="7" s="1"/>
  <c r="E60" i="7"/>
  <c r="E13" i="7" s="1"/>
  <c r="C78" i="7"/>
  <c r="C6" i="7" s="1"/>
  <c r="E87" i="7"/>
  <c r="E7" i="7" s="1"/>
  <c r="C116" i="7"/>
  <c r="C3" i="7" s="1"/>
  <c r="C96" i="7"/>
  <c r="C9" i="7" s="1"/>
  <c r="C87" i="7"/>
  <c r="C7" i="7" s="1"/>
  <c r="E78" i="7"/>
  <c r="E6" i="7" s="1"/>
  <c r="D78" i="7"/>
  <c r="D6" i="7" s="1"/>
  <c r="C69" i="7"/>
  <c r="C11" i="7" s="1"/>
  <c r="C60" i="7"/>
  <c r="C13" i="7" s="1"/>
  <c r="C48" i="7"/>
  <c r="C10" i="7" s="1"/>
  <c r="C40" i="7"/>
  <c r="C5" i="7" s="1"/>
  <c r="D16" i="7"/>
  <c r="C12" i="7" l="1"/>
  <c r="D3" i="7"/>
  <c r="E3" i="7"/>
  <c r="D12" i="7"/>
</calcChain>
</file>

<file path=xl/sharedStrings.xml><?xml version="1.0" encoding="utf-8"?>
<sst xmlns="http://schemas.openxmlformats.org/spreadsheetml/2006/main" count="232" uniqueCount="52">
  <si>
    <t>Opći prihodi i primici</t>
  </si>
  <si>
    <t>43</t>
  </si>
  <si>
    <t>Ostali prihodi za posebne namjene</t>
  </si>
  <si>
    <t>Pomoći EU</t>
  </si>
  <si>
    <t>Ostale pomoći</t>
  </si>
  <si>
    <t>Donacije</t>
  </si>
  <si>
    <t>31</t>
  </si>
  <si>
    <t>Vlastiti prihodi</t>
  </si>
  <si>
    <t>Mehanizam za oporavak i otpornost</t>
  </si>
  <si>
    <t>32</t>
  </si>
  <si>
    <t>34</t>
  </si>
  <si>
    <t>37</t>
  </si>
  <si>
    <t>41</t>
  </si>
  <si>
    <t>42</t>
  </si>
  <si>
    <t>38</t>
  </si>
  <si>
    <t>45</t>
  </si>
  <si>
    <t>36</t>
  </si>
  <si>
    <t>35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</si>
  <si>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</si>
  <si>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</si>
  <si>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</si>
  <si>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</si>
  <si>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</si>
  <si>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</si>
  <si>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</si>
  <si>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</si>
  <si>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</si>
  <si>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Subvencije</t>
  </si>
  <si>
    <t>52</t>
  </si>
  <si>
    <t>Rashodi za nabavu neproizvedene dugotrajne imovine</t>
  </si>
  <si>
    <t>3705</t>
  </si>
  <si>
    <t>VISOKO OBRAZOVANJE</t>
  </si>
  <si>
    <t>61</t>
  </si>
  <si>
    <t>Rashodi poslovanja</t>
  </si>
  <si>
    <t>PROJEKCIJA 
2027.</t>
  </si>
  <si>
    <t>Rashodi za nabavu nefinancijske imovine</t>
  </si>
  <si>
    <t>PLAN 
2026.</t>
  </si>
  <si>
    <t>PROJEKCIJA 
2028.</t>
  </si>
  <si>
    <t>K679116</t>
  </si>
  <si>
    <t>OBNOVA INFRASTRUKTURE I OPREME
 U PODRUČJU OBRAZOVANJA OŠTEĆENE POTRESOM</t>
  </si>
  <si>
    <t>K679128</t>
  </si>
  <si>
    <t>POBOLJŠANJE UČINKOVITOSTI JAVNIH ULAGANJA 
NA PODRUČJU ISTRAŽIVANJA, RAZVOJA I INOVACIJA - NPOO (C3.2.R3)</t>
  </si>
  <si>
    <t>A679135</t>
  </si>
  <si>
    <t>PROGRAMSKO I OSTALO FINANCIRANJE 
JAVNIH VISOKIH UČILIŠTA – IZ EVIDENCIJSKIH PRIHODA</t>
  </si>
  <si>
    <t>A679134</t>
  </si>
  <si>
    <t>PROGRAMSKO FINANCIRANJE JAVNIH VISOKIH UČILIŠTA 
2025. - 2029.</t>
  </si>
  <si>
    <t>A679136</t>
  </si>
  <si>
    <t>RAZVOJ SUSTAVA PROGRAMSKIH SPORAZUMA ZA FINANCIRANJE SVEUČILIŠTA
 I ZNANSTVENIH INSTITUTA USMJERENIH NA INOVACIJE, ISTRAŽIVANJE I RAZVOJ - NPOO (C3.2. R1-I1 )</t>
  </si>
  <si>
    <t>Europski fond za regionalni razv. - ERDF</t>
  </si>
  <si>
    <t>Pomoći iz državnog proračuna</t>
  </si>
  <si>
    <t>Programi Unije</t>
  </si>
  <si>
    <t>Prirodoslovno Matematički fakultet u Zagrebu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</si>
</sst>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4" applyProtection="0">
      <alignment vertical="center"/>
    </xf>
    <xf numFmtId="4" fontId="12" fillId="21" borderId="4" applyNumberFormat="0" applyProtection="0">
      <alignment horizontal="left" vertical="center" indent="1"/>
    </xf>
    <xf numFmtId="4" fontId="12" fillId="22" borderId="4" applyNumberFormat="0" applyProtection="0">
      <alignment horizontal="right" vertical="center"/>
    </xf>
    <xf numFmtId="4" fontId="12" fillId="5" borderId="4" applyNumberFormat="0" applyProtection="0">
      <alignment horizontal="left" vertical="center" indent="1"/>
    </xf>
    <xf numFmtId="4" fontId="12" fillId="23" borderId="4" applyNumberFormat="0" applyProtection="0">
      <alignment vertical="center"/>
    </xf>
    <xf numFmtId="0" fontId="12" fillId="24" borderId="4" applyNumberFormat="0" applyProtection="0">
      <alignment horizontal="left" vertical="center" indent="1"/>
    </xf>
    <xf numFmtId="0" fontId="12" fillId="25" borderId="4" applyNumberFormat="0" applyProtection="0">
      <alignment horizontal="left" vertical="center" indent="1"/>
    </xf>
    <xf numFmtId="0" fontId="12" fillId="2" borderId="4" applyNumberFormat="0" applyProtection="0">
      <alignment horizontal="left" vertical="center" wrapText="1" indent="1"/>
    </xf>
    <xf numFmtId="0" fontId="12" fillId="26" borderId="4" applyNumberFormat="0" applyProtection="0">
      <alignment horizontal="left" vertical="center" indent="1"/>
    </xf>
    <xf numFmtId="4" fontId="12" fillId="0" borderId="4" applyNumberFormat="0" applyProtection="0">
      <alignment horizontal="right" vertical="center"/>
    </xf>
  </cellStyleXfs>
  <cellXfs count="43">
    <xf numFmtId="0" fontId="0" fillId="0" borderId="0" xfId="0"/>
    <xf numFmtId="0" fontId="12" fillId="0" borderId="4" xfId="49" quotePrefix="1" applyFill="1">
      <alignment horizontal="left" vertical="center" indent="1"/>
    </xf>
    <xf numFmtId="3" fontId="12" fillId="0" borderId="4" xfId="50" applyNumberFormat="1" applyFill="1">
      <alignment horizontal="right" vertical="center"/>
    </xf>
    <xf numFmtId="0" fontId="13" fillId="0" borderId="3" xfId="0" quotePrefix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12" fillId="0" borderId="4" xfId="49" quotePrefix="1" applyFill="1" applyAlignment="1">
      <alignment horizontal="left" vertical="center" indent="9"/>
    </xf>
    <xf numFmtId="3" fontId="14" fillId="0" borderId="4" xfId="50" applyNumberFormat="1" applyFont="1" applyFill="1">
      <alignment horizontal="right" vertical="center"/>
    </xf>
    <xf numFmtId="0" fontId="1" fillId="0" borderId="5" xfId="6" quotePrefix="1" applyFont="1" applyFill="1" applyBorder="1" applyAlignment="1">
      <alignment horizontal="left" vertical="center" indent="4"/>
    </xf>
    <xf numFmtId="0" fontId="1" fillId="0" borderId="5" xfId="6" quotePrefix="1" applyFont="1" applyFill="1" applyBorder="1" applyAlignment="1">
      <alignment horizontal="left" vertical="center" indent="1"/>
    </xf>
    <xf numFmtId="3" fontId="14" fillId="0" borderId="6" xfId="50" applyNumberFormat="1" applyFont="1" applyFill="1" applyBorder="1">
      <alignment horizontal="right" vertical="center"/>
    </xf>
    <xf numFmtId="0" fontId="12" fillId="27" borderId="4" xfId="49" quotePrefix="1" applyFill="1" applyAlignment="1">
      <alignment horizontal="left" vertical="center" indent="7"/>
    </xf>
    <xf numFmtId="0" fontId="14" fillId="0" borderId="4" xfId="49" quotePrefix="1" applyFont="1" applyFill="1" applyAlignment="1">
      <alignment horizontal="left" vertical="center" indent="7"/>
    </xf>
    <xf numFmtId="0" fontId="14" fillId="0" borderId="4" xfId="49" quotePrefix="1" applyFont="1" applyFill="1">
      <alignment horizontal="left" vertical="center" indent="1"/>
    </xf>
    <xf numFmtId="0" fontId="12" fillId="28" borderId="4" xfId="49" quotePrefix="1" applyFill="1" applyAlignment="1">
      <alignment horizontal="left" vertical="center" indent="7"/>
    </xf>
    <xf numFmtId="0" fontId="12" fillId="29" borderId="4" xfId="49" quotePrefix="1" applyFill="1" applyAlignment="1">
      <alignment horizontal="left" vertical="center" indent="7"/>
    </xf>
    <xf numFmtId="0" fontId="12" fillId="30" borderId="4" xfId="49" quotePrefix="1" applyFill="1" applyAlignment="1">
      <alignment horizontal="left" vertical="center" indent="7"/>
    </xf>
    <xf numFmtId="0" fontId="12" fillId="31" borderId="4" xfId="49" quotePrefix="1" applyFill="1">
      <alignment horizontal="left" vertical="center" indent="1"/>
    </xf>
    <xf numFmtId="3" fontId="12" fillId="31" borderId="4" xfId="50" applyNumberFormat="1" applyFill="1">
      <alignment horizontal="right" vertical="center"/>
    </xf>
    <xf numFmtId="0" fontId="12" fillId="32" borderId="4" xfId="49" quotePrefix="1" applyFill="1" applyAlignment="1">
      <alignment horizontal="left" vertical="center" indent="7"/>
    </xf>
    <xf numFmtId="0" fontId="12" fillId="33" borderId="4" xfId="49" quotePrefix="1" applyFill="1" applyAlignment="1">
      <alignment horizontal="left" vertical="center" indent="7"/>
    </xf>
    <xf numFmtId="0" fontId="12" fillId="34" borderId="4" xfId="49" quotePrefix="1" applyFill="1" applyAlignment="1">
      <alignment horizontal="left" vertical="center" indent="7"/>
    </xf>
    <xf numFmtId="0" fontId="12" fillId="35" borderId="4" xfId="49" quotePrefix="1" applyFill="1" applyAlignment="1">
      <alignment horizontal="left" vertical="center" indent="7"/>
    </xf>
    <xf numFmtId="0" fontId="12" fillId="36" borderId="4" xfId="49" quotePrefix="1" applyFill="1" applyAlignment="1">
      <alignment horizontal="left" vertical="center" indent="7"/>
    </xf>
    <xf numFmtId="0" fontId="12" fillId="37" borderId="4" xfId="49" quotePrefix="1" applyFill="1" applyAlignment="1">
      <alignment horizontal="left" vertical="center" indent="7"/>
    </xf>
    <xf numFmtId="0" fontId="14" fillId="38" borderId="4" xfId="49" quotePrefix="1" applyFont="1" applyFill="1" applyAlignment="1">
      <alignment horizontal="left" vertical="center" indent="5"/>
    </xf>
    <xf numFmtId="0" fontId="14" fillId="38" borderId="4" xfId="49" quotePrefix="1" applyFont="1" applyFill="1" applyAlignment="1">
      <alignment horizontal="left" vertical="center" wrapText="1" indent="1"/>
    </xf>
    <xf numFmtId="3" fontId="14" fillId="38" borderId="4" xfId="50" applyNumberFormat="1" applyFont="1" applyFill="1">
      <alignment horizontal="right" vertical="center"/>
    </xf>
    <xf numFmtId="0" fontId="12" fillId="39" borderId="4" xfId="49" quotePrefix="1" applyFill="1" applyAlignment="1">
      <alignment horizontal="left" vertical="center" indent="7"/>
    </xf>
    <xf numFmtId="3" fontId="12" fillId="32" borderId="4" xfId="49" quotePrefix="1" applyNumberFormat="1" applyFill="1" applyAlignment="1">
      <alignment horizontal="left" vertical="center" indent="7"/>
    </xf>
    <xf numFmtId="3" fontId="12" fillId="33" borderId="4" xfId="49" quotePrefix="1" applyNumberFormat="1" applyFill="1" applyAlignment="1">
      <alignment horizontal="left" vertical="center" indent="7"/>
    </xf>
    <xf numFmtId="3" fontId="12" fillId="34" borderId="4" xfId="49" quotePrefix="1" applyNumberFormat="1" applyFill="1" applyAlignment="1">
      <alignment horizontal="left" vertical="center" indent="7"/>
    </xf>
    <xf numFmtId="3" fontId="12" fillId="27" borderId="4" xfId="49" quotePrefix="1" applyNumberFormat="1" applyFill="1" applyAlignment="1">
      <alignment horizontal="left" vertical="center" indent="7"/>
    </xf>
    <xf numFmtId="3" fontId="12" fillId="30" borderId="4" xfId="49" quotePrefix="1" applyNumberFormat="1" applyFill="1" applyAlignment="1">
      <alignment horizontal="left" vertical="center" indent="7"/>
    </xf>
    <xf numFmtId="3" fontId="12" fillId="39" borderId="4" xfId="49" quotePrefix="1" applyNumberFormat="1" applyFill="1" applyAlignment="1">
      <alignment horizontal="left" vertical="center" indent="7"/>
    </xf>
    <xf numFmtId="3" fontId="12" fillId="35" borderId="4" xfId="49" quotePrefix="1" applyNumberFormat="1" applyFill="1" applyAlignment="1">
      <alignment horizontal="left" vertical="center" indent="7"/>
    </xf>
    <xf numFmtId="3" fontId="12" fillId="36" borderId="4" xfId="49" quotePrefix="1" applyNumberFormat="1" applyFill="1" applyAlignment="1">
      <alignment horizontal="left" vertical="center" indent="7"/>
    </xf>
    <xf numFmtId="3" fontId="12" fillId="37" borderId="4" xfId="49" quotePrefix="1" applyNumberFormat="1" applyFill="1" applyAlignment="1">
      <alignment horizontal="left" vertical="center" indent="7"/>
    </xf>
    <xf numFmtId="0" fontId="15" fillId="35" borderId="4" xfId="49" quotePrefix="1" applyFont="1" applyFill="1" applyAlignment="1">
      <alignment horizontal="left" vertical="center" indent="7"/>
    </xf>
    <xf numFmtId="3" fontId="15" fillId="0" borderId="3" xfId="8" applyNumberFormat="1" applyFont="1" applyFill="1" applyBorder="1" applyProtection="1">
      <alignment horizontal="right" vertical="center"/>
      <protection locked="0"/>
    </xf>
    <xf numFmtId="0" fontId="0" fillId="0" borderId="0" xfId="0" applyFill="1" applyBorder="1"/>
    <xf numFmtId="4" fontId="12" fillId="29" borderId="4" xfId="49" quotePrefix="1" applyNumberFormat="1" applyFill="1" applyAlignment="1">
      <alignment horizontal="left" vertical="center" indent="7"/>
    </xf>
    <xf numFmtId="4" fontId="0" fillId="0" borderId="0" xfId="0" applyNumberFormat="1" applyFill="1"/>
  </cellXfs>
  <cellStyles count="51">
    <cellStyle name="Normal" xfId="0" builtinId="0"/>
    <cellStyle name="Normal 2" xfId="3" xr:uid="{00000000-0005-0000-0000-000001000000}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138"/>
  <sheetViews>
    <sheetView tabSelected="1" topLeftCell="A16" workbookViewId="0">
      <selection activeCell="I27" sqref="I27"/>
    </sheetView>
  </sheetViews>
  <sheetFormatPr defaultColWidth="9.140625" defaultRowHeight="15" x14ac:dyDescent="0.25"/>
  <cols>
    <col min="1" max="1" width="17.28515625" style="5" customWidth="1"/>
    <col min="2" max="2" width="51.42578125" style="5" customWidth="1"/>
    <col min="3" max="5" width="19.28515625" style="5" bestFit="1" customWidth="1"/>
    <col min="6" max="16384" width="9.140625" style="5"/>
  </cols>
  <sheetData>
    <row r="2" spans="1:6" ht="25.5" x14ac:dyDescent="0.25">
      <c r="A2" s="3">
        <v>1781</v>
      </c>
      <c r="B2" s="3" t="s">
        <v>51</v>
      </c>
      <c r="C2" s="4" t="s">
        <v>36</v>
      </c>
      <c r="D2" s="4" t="s">
        <v>34</v>
      </c>
      <c r="E2" s="4" t="s">
        <v>37</v>
      </c>
    </row>
    <row r="3" spans="1:6" x14ac:dyDescent="0.25">
      <c r="A3" s="19">
        <v>11</v>
      </c>
      <c r="B3" s="17" t="s">
        <v>0</v>
      </c>
      <c r="C3" s="18">
        <f>C16+C116</f>
        <v>37642142</v>
      </c>
      <c r="D3" s="18">
        <f>D16+D116</f>
        <v>36651309</v>
      </c>
      <c r="E3" s="18">
        <f>E16+E116</f>
        <v>39260168</v>
      </c>
    </row>
    <row r="4" spans="1:6" x14ac:dyDescent="0.25">
      <c r="A4" s="20">
        <v>31</v>
      </c>
      <c r="B4" s="17" t="s">
        <v>7</v>
      </c>
      <c r="C4" s="18">
        <f>C28</f>
        <v>1838000</v>
      </c>
      <c r="D4" s="18">
        <f t="shared" ref="D4:E4" si="0">D28</f>
        <v>1838000</v>
      </c>
      <c r="E4" s="18">
        <f t="shared" si="0"/>
        <v>1838000</v>
      </c>
    </row>
    <row r="5" spans="1:6" x14ac:dyDescent="0.25">
      <c r="A5" s="21">
        <v>43</v>
      </c>
      <c r="B5" s="17" t="s">
        <v>2</v>
      </c>
      <c r="C5" s="18">
        <f>C40</f>
        <v>1500000</v>
      </c>
      <c r="D5" s="18">
        <f t="shared" ref="D5:E5" si="1">D40</f>
        <v>1500000</v>
      </c>
      <c r="E5" s="18">
        <f t="shared" si="1"/>
        <v>1500000</v>
      </c>
    </row>
    <row r="6" spans="1:6" x14ac:dyDescent="0.25">
      <c r="A6" s="22">
        <v>5011</v>
      </c>
      <c r="B6" s="17" t="s">
        <v>49</v>
      </c>
      <c r="C6" s="18">
        <f>C78</f>
        <v>2356778</v>
      </c>
      <c r="D6" s="18">
        <f t="shared" ref="D6:E6" si="2">D78</f>
        <v>1835457</v>
      </c>
      <c r="E6" s="18">
        <f t="shared" si="2"/>
        <v>1313156</v>
      </c>
      <c r="F6" s="40"/>
    </row>
    <row r="7" spans="1:6" x14ac:dyDescent="0.25">
      <c r="A7" s="23">
        <v>5052</v>
      </c>
      <c r="B7" s="17" t="s">
        <v>49</v>
      </c>
      <c r="C7" s="18">
        <f>C87</f>
        <v>51199</v>
      </c>
      <c r="D7" s="18">
        <f t="shared" ref="D7:E7" si="3">D87</f>
        <v>0</v>
      </c>
      <c r="E7" s="18">
        <f t="shared" si="3"/>
        <v>20480</v>
      </c>
      <c r="F7" s="40"/>
    </row>
    <row r="8" spans="1:6" x14ac:dyDescent="0.25">
      <c r="A8" s="14">
        <v>51</v>
      </c>
      <c r="B8" s="17" t="s">
        <v>3</v>
      </c>
      <c r="C8" s="18"/>
      <c r="D8" s="18"/>
      <c r="E8" s="18"/>
    </row>
    <row r="9" spans="1:6" x14ac:dyDescent="0.25">
      <c r="A9" s="24">
        <v>51000</v>
      </c>
      <c r="B9" s="17" t="s">
        <v>50</v>
      </c>
      <c r="C9" s="18">
        <f>C96</f>
        <v>0</v>
      </c>
      <c r="D9" s="18">
        <f t="shared" ref="D9:E9" si="4">D96</f>
        <v>0</v>
      </c>
      <c r="E9" s="18">
        <f t="shared" si="4"/>
        <v>137547</v>
      </c>
    </row>
    <row r="10" spans="1:6" x14ac:dyDescent="0.25">
      <c r="A10" s="11">
        <v>52</v>
      </c>
      <c r="B10" s="17" t="s">
        <v>4</v>
      </c>
      <c r="C10" s="18">
        <f>C48</f>
        <v>200000</v>
      </c>
      <c r="D10" s="18">
        <f t="shared" ref="D10:E10" si="5">D48</f>
        <v>200000</v>
      </c>
      <c r="E10" s="18">
        <f t="shared" si="5"/>
        <v>200000</v>
      </c>
    </row>
    <row r="11" spans="1:6" x14ac:dyDescent="0.25">
      <c r="A11" s="28">
        <v>563</v>
      </c>
      <c r="B11" s="17" t="s">
        <v>48</v>
      </c>
      <c r="C11" s="18">
        <f>C69</f>
        <v>32241</v>
      </c>
      <c r="D11" s="18">
        <f t="shared" ref="D11:E11" si="6">D69</f>
        <v>0</v>
      </c>
      <c r="E11" s="18">
        <f t="shared" si="6"/>
        <v>0</v>
      </c>
    </row>
    <row r="12" spans="1:6" x14ac:dyDescent="0.25">
      <c r="A12" s="15">
        <v>581</v>
      </c>
      <c r="B12" s="17" t="s">
        <v>8</v>
      </c>
      <c r="C12" s="18">
        <f>C106+C128</f>
        <v>1116420</v>
      </c>
      <c r="D12" s="18">
        <f>D106+D128</f>
        <v>1020149</v>
      </c>
      <c r="E12" s="18">
        <f>E106+E128</f>
        <v>1020149</v>
      </c>
    </row>
    <row r="13" spans="1:6" x14ac:dyDescent="0.25">
      <c r="A13" s="16">
        <v>61</v>
      </c>
      <c r="B13" s="1" t="s">
        <v>5</v>
      </c>
      <c r="C13" s="2">
        <f>C60</f>
        <v>80000</v>
      </c>
      <c r="D13" s="2">
        <f t="shared" ref="D13:E13" si="7">D60</f>
        <v>80000</v>
      </c>
      <c r="E13" s="2">
        <f t="shared" si="7"/>
        <v>80000</v>
      </c>
    </row>
    <row r="14" spans="1:6" x14ac:dyDescent="0.25">
      <c r="A14" s="8" t="s">
        <v>30</v>
      </c>
      <c r="B14" s="9" t="s">
        <v>31</v>
      </c>
      <c r="C14" s="10"/>
      <c r="D14" s="10"/>
      <c r="E14" s="10"/>
    </row>
    <row r="15" spans="1:6" ht="22.5" x14ac:dyDescent="0.25">
      <c r="A15" s="25" t="s">
        <v>38</v>
      </c>
      <c r="B15" s="26" t="s">
        <v>39</v>
      </c>
      <c r="C15" s="27"/>
      <c r="D15" s="27"/>
      <c r="E15" s="27"/>
    </row>
    <row r="16" spans="1:6" x14ac:dyDescent="0.25">
      <c r="A16" s="19" t="s">
        <v>18</v>
      </c>
      <c r="B16" s="19" t="s">
        <v>0</v>
      </c>
      <c r="C16" s="29">
        <f>C17+C23</f>
        <v>3500000</v>
      </c>
      <c r="D16" s="29">
        <f t="shared" ref="D16:E16" si="8">D17+D23</f>
        <v>0</v>
      </c>
      <c r="E16" s="29">
        <f t="shared" si="8"/>
        <v>0</v>
      </c>
    </row>
    <row r="17" spans="1:5" x14ac:dyDescent="0.25">
      <c r="A17" s="12">
        <v>3</v>
      </c>
      <c r="B17" s="13" t="s">
        <v>33</v>
      </c>
      <c r="C17" s="7">
        <f>SUM(C18:C22)</f>
        <v>0</v>
      </c>
      <c r="D17" s="7">
        <f t="shared" ref="D17:E17" si="9">SUM(D18:D22)</f>
        <v>0</v>
      </c>
      <c r="E17" s="7">
        <f t="shared" si="9"/>
        <v>0</v>
      </c>
    </row>
    <row r="18" spans="1:5" x14ac:dyDescent="0.25">
      <c r="A18" s="6" t="s">
        <v>6</v>
      </c>
      <c r="B18" s="1" t="s">
        <v>20</v>
      </c>
      <c r="C18" s="2"/>
      <c r="D18" s="2"/>
      <c r="E18" s="2"/>
    </row>
    <row r="19" spans="1:5" x14ac:dyDescent="0.25">
      <c r="A19" s="6" t="s">
        <v>9</v>
      </c>
      <c r="B19" s="1" t="s">
        <v>19</v>
      </c>
      <c r="C19" s="2"/>
      <c r="D19" s="2"/>
      <c r="E19" s="2"/>
    </row>
    <row r="20" spans="1:5" x14ac:dyDescent="0.25">
      <c r="A20" s="6" t="s">
        <v>10</v>
      </c>
      <c r="B20" s="1" t="s">
        <v>21</v>
      </c>
      <c r="C20" s="2"/>
      <c r="D20" s="2"/>
      <c r="E20" s="2"/>
    </row>
    <row r="21" spans="1:5" x14ac:dyDescent="0.25">
      <c r="A21" s="6" t="s">
        <v>11</v>
      </c>
      <c r="B21" s="1" t="s">
        <v>22</v>
      </c>
      <c r="C21" s="2"/>
      <c r="D21" s="2"/>
      <c r="E21" s="2"/>
    </row>
    <row r="22" spans="1:5" x14ac:dyDescent="0.25">
      <c r="A22" s="6" t="s">
        <v>14</v>
      </c>
      <c r="B22" s="1" t="s">
        <v>26</v>
      </c>
      <c r="C22" s="2"/>
      <c r="D22" s="2"/>
      <c r="E22" s="2"/>
    </row>
    <row r="23" spans="1:5" x14ac:dyDescent="0.25">
      <c r="A23" s="12">
        <v>4</v>
      </c>
      <c r="B23" s="13" t="s">
        <v>35</v>
      </c>
      <c r="C23" s="7">
        <f>SUM(C24:C26)</f>
        <v>3500000</v>
      </c>
      <c r="D23" s="7">
        <f t="shared" ref="D23:E23" si="10">SUM(D24:D26)</f>
        <v>0</v>
      </c>
      <c r="E23" s="7">
        <f t="shared" si="10"/>
        <v>0</v>
      </c>
    </row>
    <row r="24" spans="1:5" x14ac:dyDescent="0.25">
      <c r="A24" s="6" t="s">
        <v>12</v>
      </c>
      <c r="B24" s="1" t="s">
        <v>29</v>
      </c>
      <c r="C24" s="2"/>
      <c r="D24" s="2"/>
      <c r="E24" s="2"/>
    </row>
    <row r="25" spans="1:5" x14ac:dyDescent="0.25">
      <c r="A25" s="6" t="s">
        <v>13</v>
      </c>
      <c r="B25" s="1" t="s">
        <v>23</v>
      </c>
      <c r="C25" s="2"/>
      <c r="D25" s="2"/>
      <c r="E25" s="2"/>
    </row>
    <row r="26" spans="1:5" x14ac:dyDescent="0.25">
      <c r="A26" s="6" t="s">
        <v>15</v>
      </c>
      <c r="B26" s="1" t="s">
        <v>24</v>
      </c>
      <c r="C26" s="2">
        <v>3500000</v>
      </c>
      <c r="D26" s="2">
        <v>0</v>
      </c>
      <c r="E26" s="2">
        <v>0</v>
      </c>
    </row>
    <row r="27" spans="1:5" ht="22.5" x14ac:dyDescent="0.25">
      <c r="A27" s="25" t="s">
        <v>42</v>
      </c>
      <c r="B27" s="26" t="s">
        <v>43</v>
      </c>
      <c r="C27" s="27">
        <f>C28+C40+C48+C60+C69+C78+C87+C96</f>
        <v>6058218</v>
      </c>
      <c r="D27" s="27">
        <f t="shared" ref="D27:E27" si="11">D28+D40+D48+D60+D69+D78+D87+D96</f>
        <v>5453457</v>
      </c>
      <c r="E27" s="27">
        <f t="shared" si="11"/>
        <v>5089183</v>
      </c>
    </row>
    <row r="28" spans="1:5" x14ac:dyDescent="0.25">
      <c r="A28" s="20" t="s">
        <v>6</v>
      </c>
      <c r="B28" s="20" t="s">
        <v>7</v>
      </c>
      <c r="C28" s="30">
        <f>C29+C36</f>
        <v>1838000</v>
      </c>
      <c r="D28" s="30">
        <f t="shared" ref="D28:E28" si="12">D29+D36</f>
        <v>1838000</v>
      </c>
      <c r="E28" s="30">
        <f t="shared" si="12"/>
        <v>1838000</v>
      </c>
    </row>
    <row r="29" spans="1:5" x14ac:dyDescent="0.25">
      <c r="A29" s="12">
        <v>3</v>
      </c>
      <c r="B29" s="13" t="s">
        <v>33</v>
      </c>
      <c r="C29" s="7">
        <f>SUM(C30:C35)</f>
        <v>1764150</v>
      </c>
      <c r="D29" s="7">
        <f t="shared" ref="D29:E29" si="13">SUM(D30:D35)</f>
        <v>1764150</v>
      </c>
      <c r="E29" s="7">
        <f t="shared" si="13"/>
        <v>1764150</v>
      </c>
    </row>
    <row r="30" spans="1:5" x14ac:dyDescent="0.25">
      <c r="A30" s="6" t="s">
        <v>6</v>
      </c>
      <c r="B30" s="1" t="s">
        <v>20</v>
      </c>
      <c r="C30" s="2">
        <v>845500</v>
      </c>
      <c r="D30" s="2">
        <v>845500</v>
      </c>
      <c r="E30" s="2">
        <v>845500</v>
      </c>
    </row>
    <row r="31" spans="1:5" x14ac:dyDescent="0.25">
      <c r="A31" s="6" t="s">
        <v>9</v>
      </c>
      <c r="B31" s="1" t="s">
        <v>19</v>
      </c>
      <c r="C31" s="2">
        <v>905850</v>
      </c>
      <c r="D31" s="2">
        <v>905850</v>
      </c>
      <c r="E31" s="2">
        <v>905850</v>
      </c>
    </row>
    <row r="32" spans="1:5" x14ac:dyDescent="0.25">
      <c r="A32" s="6" t="s">
        <v>10</v>
      </c>
      <c r="B32" s="1" t="s">
        <v>21</v>
      </c>
      <c r="C32" s="2">
        <v>12150</v>
      </c>
      <c r="D32" s="2">
        <v>12150</v>
      </c>
      <c r="E32" s="2">
        <v>12150</v>
      </c>
    </row>
    <row r="33" spans="1:5" x14ac:dyDescent="0.25">
      <c r="A33" s="6" t="s">
        <v>16</v>
      </c>
      <c r="B33" s="1" t="s">
        <v>25</v>
      </c>
      <c r="C33" s="2"/>
      <c r="D33" s="2"/>
      <c r="E33" s="2"/>
    </row>
    <row r="34" spans="1:5" x14ac:dyDescent="0.25">
      <c r="A34" s="6" t="s">
        <v>11</v>
      </c>
      <c r="B34" s="1" t="s">
        <v>22</v>
      </c>
      <c r="C34" s="2">
        <v>650</v>
      </c>
      <c r="D34" s="2">
        <v>650</v>
      </c>
      <c r="E34" s="2">
        <v>650</v>
      </c>
    </row>
    <row r="35" spans="1:5" x14ac:dyDescent="0.25">
      <c r="A35" s="6" t="s">
        <v>14</v>
      </c>
      <c r="B35" s="1" t="s">
        <v>26</v>
      </c>
      <c r="C35" s="2"/>
      <c r="D35" s="2"/>
      <c r="E35" s="2"/>
    </row>
    <row r="36" spans="1:5" x14ac:dyDescent="0.25">
      <c r="A36" s="12">
        <v>4</v>
      </c>
      <c r="B36" s="13" t="s">
        <v>35</v>
      </c>
      <c r="C36" s="7">
        <f>SUM(C37:C39)</f>
        <v>73850</v>
      </c>
      <c r="D36" s="7">
        <f t="shared" ref="D36:E36" si="14">SUM(D37:D39)</f>
        <v>73850</v>
      </c>
      <c r="E36" s="7">
        <f t="shared" si="14"/>
        <v>73850</v>
      </c>
    </row>
    <row r="37" spans="1:5" x14ac:dyDescent="0.25">
      <c r="A37" s="6" t="s">
        <v>12</v>
      </c>
      <c r="B37" s="1" t="s">
        <v>29</v>
      </c>
      <c r="C37" s="2">
        <v>400</v>
      </c>
      <c r="D37" s="2">
        <v>400</v>
      </c>
      <c r="E37" s="2">
        <v>400</v>
      </c>
    </row>
    <row r="38" spans="1:5" x14ac:dyDescent="0.25">
      <c r="A38" s="6" t="s">
        <v>13</v>
      </c>
      <c r="B38" s="1" t="s">
        <v>23</v>
      </c>
      <c r="C38" s="2">
        <v>51000</v>
      </c>
      <c r="D38" s="2">
        <v>51000</v>
      </c>
      <c r="E38" s="2">
        <v>51000</v>
      </c>
    </row>
    <row r="39" spans="1:5" x14ac:dyDescent="0.25">
      <c r="A39" s="6" t="s">
        <v>15</v>
      </c>
      <c r="B39" s="1" t="s">
        <v>24</v>
      </c>
      <c r="C39" s="2">
        <v>22450</v>
      </c>
      <c r="D39" s="2">
        <v>22450</v>
      </c>
      <c r="E39" s="2">
        <v>22450</v>
      </c>
    </row>
    <row r="40" spans="1:5" x14ac:dyDescent="0.25">
      <c r="A40" s="21" t="s">
        <v>1</v>
      </c>
      <c r="B40" s="21" t="s">
        <v>2</v>
      </c>
      <c r="C40" s="31">
        <f>C41+C46</f>
        <v>1500000</v>
      </c>
      <c r="D40" s="31">
        <f t="shared" ref="D40:E40" si="15">D41+D46</f>
        <v>1500000</v>
      </c>
      <c r="E40" s="31">
        <f t="shared" si="15"/>
        <v>1500000</v>
      </c>
    </row>
    <row r="41" spans="1:5" x14ac:dyDescent="0.25">
      <c r="A41" s="12">
        <v>3</v>
      </c>
      <c r="B41" s="13" t="s">
        <v>33</v>
      </c>
      <c r="C41" s="7">
        <f>SUM(C42:C45)</f>
        <v>1389500</v>
      </c>
      <c r="D41" s="7">
        <f t="shared" ref="D41:E41" si="16">SUM(D42:D45)</f>
        <v>1389500</v>
      </c>
      <c r="E41" s="7">
        <f t="shared" si="16"/>
        <v>1389500</v>
      </c>
    </row>
    <row r="42" spans="1:5" x14ac:dyDescent="0.25">
      <c r="A42" s="6" t="s">
        <v>6</v>
      </c>
      <c r="B42" s="1" t="s">
        <v>20</v>
      </c>
      <c r="C42" s="2">
        <v>591000</v>
      </c>
      <c r="D42" s="2">
        <v>591000</v>
      </c>
      <c r="E42" s="2">
        <v>591000</v>
      </c>
    </row>
    <row r="43" spans="1:5" x14ac:dyDescent="0.25">
      <c r="A43" s="6" t="s">
        <v>9</v>
      </c>
      <c r="B43" s="1" t="s">
        <v>19</v>
      </c>
      <c r="C43" s="2">
        <v>796300</v>
      </c>
      <c r="D43" s="2">
        <v>796300</v>
      </c>
      <c r="E43" s="2">
        <v>796300</v>
      </c>
    </row>
    <row r="44" spans="1:5" x14ac:dyDescent="0.25">
      <c r="A44" s="6" t="s">
        <v>10</v>
      </c>
      <c r="B44" s="1" t="s">
        <v>21</v>
      </c>
      <c r="C44" s="2">
        <v>200</v>
      </c>
      <c r="D44" s="2">
        <v>200</v>
      </c>
      <c r="E44" s="2">
        <v>200</v>
      </c>
    </row>
    <row r="45" spans="1:5" x14ac:dyDescent="0.25">
      <c r="A45" s="6" t="s">
        <v>11</v>
      </c>
      <c r="B45" s="1" t="s">
        <v>22</v>
      </c>
      <c r="C45" s="2">
        <v>2000</v>
      </c>
      <c r="D45" s="2">
        <v>2000</v>
      </c>
      <c r="E45" s="2">
        <v>2000</v>
      </c>
    </row>
    <row r="46" spans="1:5" x14ac:dyDescent="0.25">
      <c r="A46" s="12">
        <v>4</v>
      </c>
      <c r="B46" s="13" t="s">
        <v>35</v>
      </c>
      <c r="C46" s="7">
        <f>SUM(C47)</f>
        <v>110500</v>
      </c>
      <c r="D46" s="7">
        <f t="shared" ref="D46:E46" si="17">SUM(D47)</f>
        <v>110500</v>
      </c>
      <c r="E46" s="7">
        <f t="shared" si="17"/>
        <v>110500</v>
      </c>
    </row>
    <row r="47" spans="1:5" x14ac:dyDescent="0.25">
      <c r="A47" s="6" t="s">
        <v>13</v>
      </c>
      <c r="B47" s="1" t="s">
        <v>23</v>
      </c>
      <c r="C47" s="2">
        <v>110500</v>
      </c>
      <c r="D47" s="2">
        <v>110500</v>
      </c>
      <c r="E47" s="2">
        <v>110500</v>
      </c>
    </row>
    <row r="48" spans="1:5" x14ac:dyDescent="0.25">
      <c r="A48" s="11" t="s">
        <v>28</v>
      </c>
      <c r="B48" s="11" t="s">
        <v>4</v>
      </c>
      <c r="C48" s="32">
        <f>C49+C56</f>
        <v>200000</v>
      </c>
      <c r="D48" s="32">
        <f t="shared" ref="D48:E48" si="18">D49+D56</f>
        <v>200000</v>
      </c>
      <c r="E48" s="32">
        <f t="shared" si="18"/>
        <v>200000</v>
      </c>
    </row>
    <row r="49" spans="1:5" x14ac:dyDescent="0.25">
      <c r="A49" s="12">
        <v>3</v>
      </c>
      <c r="B49" s="13" t="s">
        <v>33</v>
      </c>
      <c r="C49" s="7">
        <f>SUM(C50:C55)</f>
        <v>200000</v>
      </c>
      <c r="D49" s="7">
        <f t="shared" ref="D49:E49" si="19">SUM(D50:D55)</f>
        <v>200000</v>
      </c>
      <c r="E49" s="7">
        <f t="shared" si="19"/>
        <v>200000</v>
      </c>
    </row>
    <row r="50" spans="1:5" x14ac:dyDescent="0.25">
      <c r="A50" s="6" t="s">
        <v>6</v>
      </c>
      <c r="B50" s="1" t="s">
        <v>20</v>
      </c>
      <c r="C50" s="2">
        <v>4700</v>
      </c>
      <c r="D50" s="2">
        <v>4700</v>
      </c>
      <c r="E50" s="2">
        <v>4700</v>
      </c>
    </row>
    <row r="51" spans="1:5" x14ac:dyDescent="0.25">
      <c r="A51" s="6" t="s">
        <v>9</v>
      </c>
      <c r="B51" s="1" t="s">
        <v>19</v>
      </c>
      <c r="C51" s="2">
        <v>195300</v>
      </c>
      <c r="D51" s="2">
        <v>195300</v>
      </c>
      <c r="E51" s="2">
        <v>195300</v>
      </c>
    </row>
    <row r="52" spans="1:5" x14ac:dyDescent="0.25">
      <c r="A52" s="6" t="s">
        <v>10</v>
      </c>
      <c r="B52" s="1" t="s">
        <v>21</v>
      </c>
      <c r="C52" s="2"/>
      <c r="D52" s="2"/>
      <c r="E52" s="2"/>
    </row>
    <row r="53" spans="1:5" x14ac:dyDescent="0.25">
      <c r="A53" s="6" t="s">
        <v>16</v>
      </c>
      <c r="B53" s="1" t="s">
        <v>25</v>
      </c>
      <c r="C53" s="2"/>
      <c r="D53" s="2"/>
      <c r="E53" s="2"/>
    </row>
    <row r="54" spans="1:5" x14ac:dyDescent="0.25">
      <c r="A54" s="6" t="s">
        <v>11</v>
      </c>
      <c r="B54" s="1" t="s">
        <v>22</v>
      </c>
      <c r="C54" s="2"/>
      <c r="D54" s="2"/>
      <c r="E54" s="2"/>
    </row>
    <row r="55" spans="1:5" x14ac:dyDescent="0.25">
      <c r="A55" s="6" t="s">
        <v>14</v>
      </c>
      <c r="B55" s="1" t="s">
        <v>26</v>
      </c>
      <c r="C55" s="2"/>
      <c r="D55" s="2"/>
      <c r="E55" s="2"/>
    </row>
    <row r="56" spans="1:5" x14ac:dyDescent="0.25">
      <c r="A56" s="12">
        <v>4</v>
      </c>
      <c r="B56" s="13" t="s">
        <v>35</v>
      </c>
      <c r="C56" s="7">
        <f>SUM(C57:C59)</f>
        <v>0</v>
      </c>
      <c r="D56" s="7">
        <f t="shared" ref="D56:E56" si="20">SUM(D57:D59)</f>
        <v>0</v>
      </c>
      <c r="E56" s="7">
        <f t="shared" si="20"/>
        <v>0</v>
      </c>
    </row>
    <row r="57" spans="1:5" x14ac:dyDescent="0.25">
      <c r="A57" s="6" t="s">
        <v>12</v>
      </c>
      <c r="B57" s="1" t="s">
        <v>29</v>
      </c>
      <c r="C57" s="2"/>
      <c r="D57" s="2"/>
      <c r="E57" s="2"/>
    </row>
    <row r="58" spans="1:5" x14ac:dyDescent="0.25">
      <c r="A58" s="6" t="s">
        <v>13</v>
      </c>
      <c r="B58" s="1" t="s">
        <v>23</v>
      </c>
      <c r="C58" s="2"/>
      <c r="D58" s="2"/>
      <c r="E58" s="2"/>
    </row>
    <row r="59" spans="1:5" x14ac:dyDescent="0.25">
      <c r="A59" s="6" t="s">
        <v>15</v>
      </c>
      <c r="B59" s="1" t="s">
        <v>24</v>
      </c>
      <c r="C59" s="2"/>
      <c r="D59" s="2"/>
      <c r="E59" s="2"/>
    </row>
    <row r="60" spans="1:5" x14ac:dyDescent="0.25">
      <c r="A60" s="16" t="s">
        <v>32</v>
      </c>
      <c r="B60" s="16" t="s">
        <v>5</v>
      </c>
      <c r="C60" s="33">
        <f>C61+C65</f>
        <v>80000</v>
      </c>
      <c r="D60" s="33">
        <f t="shared" ref="D60:E60" si="21">D61+D65</f>
        <v>80000</v>
      </c>
      <c r="E60" s="33">
        <f t="shared" si="21"/>
        <v>80000</v>
      </c>
    </row>
    <row r="61" spans="1:5" x14ac:dyDescent="0.25">
      <c r="A61" s="12">
        <v>3</v>
      </c>
      <c r="B61" s="13" t="s">
        <v>33</v>
      </c>
      <c r="C61" s="7">
        <f>SUM(C62:C64)</f>
        <v>80000</v>
      </c>
      <c r="D61" s="7">
        <f t="shared" ref="D61:E61" si="22">SUM(D62:D64)</f>
        <v>80000</v>
      </c>
      <c r="E61" s="7">
        <f t="shared" si="22"/>
        <v>80000</v>
      </c>
    </row>
    <row r="62" spans="1:5" x14ac:dyDescent="0.25">
      <c r="A62" s="6" t="s">
        <v>6</v>
      </c>
      <c r="B62" s="1" t="s">
        <v>20</v>
      </c>
      <c r="C62" s="2"/>
      <c r="D62" s="2"/>
      <c r="E62" s="2"/>
    </row>
    <row r="63" spans="1:5" x14ac:dyDescent="0.25">
      <c r="A63" s="6" t="s">
        <v>9</v>
      </c>
      <c r="B63" s="1" t="s">
        <v>19</v>
      </c>
      <c r="C63" s="2">
        <v>80000</v>
      </c>
      <c r="D63" s="2">
        <v>80000</v>
      </c>
      <c r="E63" s="2">
        <v>80000</v>
      </c>
    </row>
    <row r="64" spans="1:5" x14ac:dyDescent="0.25">
      <c r="A64" s="6" t="s">
        <v>10</v>
      </c>
      <c r="B64" s="1" t="s">
        <v>21</v>
      </c>
      <c r="C64" s="2"/>
      <c r="D64" s="2"/>
      <c r="E64" s="2"/>
    </row>
    <row r="65" spans="1:5" x14ac:dyDescent="0.25">
      <c r="A65" s="12">
        <v>4</v>
      </c>
      <c r="B65" s="13" t="s">
        <v>35</v>
      </c>
      <c r="C65" s="7">
        <f>SUM(C66:C68)</f>
        <v>0</v>
      </c>
      <c r="D65" s="7">
        <f t="shared" ref="D65:E65" si="23">SUM(D66:D68)</f>
        <v>0</v>
      </c>
      <c r="E65" s="7">
        <f t="shared" si="23"/>
        <v>0</v>
      </c>
    </row>
    <row r="66" spans="1:5" x14ac:dyDescent="0.25">
      <c r="A66" s="6" t="s">
        <v>12</v>
      </c>
      <c r="B66" s="1" t="s">
        <v>29</v>
      </c>
      <c r="C66" s="2"/>
      <c r="D66" s="2"/>
      <c r="E66" s="2"/>
    </row>
    <row r="67" spans="1:5" x14ac:dyDescent="0.25">
      <c r="A67" s="6" t="s">
        <v>13</v>
      </c>
      <c r="B67" s="1" t="s">
        <v>23</v>
      </c>
      <c r="C67" s="2"/>
      <c r="D67" s="2"/>
      <c r="E67" s="2"/>
    </row>
    <row r="68" spans="1:5" x14ac:dyDescent="0.25">
      <c r="A68" s="6" t="s">
        <v>15</v>
      </c>
      <c r="B68" s="1" t="s">
        <v>24</v>
      </c>
      <c r="C68" s="2"/>
      <c r="D68" s="2"/>
      <c r="E68" s="2"/>
    </row>
    <row r="69" spans="1:5" x14ac:dyDescent="0.25">
      <c r="A69" s="28">
        <v>563</v>
      </c>
      <c r="B69" s="28" t="s">
        <v>48</v>
      </c>
      <c r="C69" s="34">
        <f>C70+C74</f>
        <v>32241</v>
      </c>
      <c r="D69" s="34">
        <f t="shared" ref="D69:E69" si="24">D70+D74</f>
        <v>0</v>
      </c>
      <c r="E69" s="34">
        <f t="shared" si="24"/>
        <v>0</v>
      </c>
    </row>
    <row r="70" spans="1:5" x14ac:dyDescent="0.25">
      <c r="A70" s="12">
        <v>3</v>
      </c>
      <c r="B70" s="13" t="s">
        <v>33</v>
      </c>
      <c r="C70" s="7">
        <f>SUM(C71:C73)</f>
        <v>32241</v>
      </c>
      <c r="D70" s="7">
        <f t="shared" ref="D70:E70" si="25">SUM(D71:D73)</f>
        <v>0</v>
      </c>
      <c r="E70" s="7">
        <f t="shared" si="25"/>
        <v>0</v>
      </c>
    </row>
    <row r="71" spans="1:5" x14ac:dyDescent="0.25">
      <c r="A71" s="6" t="s">
        <v>6</v>
      </c>
      <c r="B71" s="1" t="s">
        <v>20</v>
      </c>
      <c r="C71" s="2"/>
      <c r="D71" s="2"/>
      <c r="E71" s="2"/>
    </row>
    <row r="72" spans="1:5" x14ac:dyDescent="0.25">
      <c r="A72" s="6" t="s">
        <v>9</v>
      </c>
      <c r="B72" s="1" t="s">
        <v>19</v>
      </c>
      <c r="C72" s="2">
        <v>32241</v>
      </c>
      <c r="D72" s="2">
        <v>0</v>
      </c>
      <c r="E72" s="2">
        <v>0</v>
      </c>
    </row>
    <row r="73" spans="1:5" x14ac:dyDescent="0.25">
      <c r="A73" s="6" t="s">
        <v>10</v>
      </c>
      <c r="B73" s="1" t="s">
        <v>21</v>
      </c>
      <c r="C73" s="2"/>
      <c r="D73" s="2"/>
      <c r="E73" s="2"/>
    </row>
    <row r="74" spans="1:5" x14ac:dyDescent="0.25">
      <c r="A74" s="12">
        <v>4</v>
      </c>
      <c r="B74" s="13" t="s">
        <v>35</v>
      </c>
      <c r="C74" s="7">
        <f>SUM(C75:C77)</f>
        <v>0</v>
      </c>
      <c r="D74" s="7">
        <f t="shared" ref="D74:E74" si="26">SUM(D75:D77)</f>
        <v>0</v>
      </c>
      <c r="E74" s="7">
        <f t="shared" si="26"/>
        <v>0</v>
      </c>
    </row>
    <row r="75" spans="1:5" x14ac:dyDescent="0.25">
      <c r="A75" s="6" t="s">
        <v>12</v>
      </c>
      <c r="B75" s="1" t="s">
        <v>29</v>
      </c>
      <c r="C75" s="2"/>
      <c r="D75" s="2"/>
      <c r="E75" s="2"/>
    </row>
    <row r="76" spans="1:5" x14ac:dyDescent="0.25">
      <c r="A76" s="6" t="s">
        <v>13</v>
      </c>
      <c r="B76" s="1" t="s">
        <v>23</v>
      </c>
      <c r="C76" s="2"/>
      <c r="D76" s="2"/>
      <c r="E76" s="2"/>
    </row>
    <row r="77" spans="1:5" x14ac:dyDescent="0.25">
      <c r="A77" s="6" t="s">
        <v>15</v>
      </c>
      <c r="B77" s="1" t="s">
        <v>24</v>
      </c>
      <c r="C77" s="2"/>
      <c r="D77" s="2"/>
      <c r="E77" s="2"/>
    </row>
    <row r="78" spans="1:5" x14ac:dyDescent="0.25">
      <c r="A78" s="22">
        <v>5011</v>
      </c>
      <c r="B78" s="38" t="s">
        <v>49</v>
      </c>
      <c r="C78" s="35">
        <f>C79+C83</f>
        <v>2356778</v>
      </c>
      <c r="D78" s="35">
        <f t="shared" ref="D78:E78" si="27">D79+D83</f>
        <v>1835457</v>
      </c>
      <c r="E78" s="35">
        <f t="shared" si="27"/>
        <v>1313156</v>
      </c>
    </row>
    <row r="79" spans="1:5" x14ac:dyDescent="0.25">
      <c r="A79" s="12">
        <v>3</v>
      </c>
      <c r="B79" s="13" t="s">
        <v>33</v>
      </c>
      <c r="C79" s="7">
        <f>SUM(C80:C82)</f>
        <v>1955178</v>
      </c>
      <c r="D79" s="7">
        <f t="shared" ref="D79:E79" si="28">SUM(D80:D82)</f>
        <v>1630267</v>
      </c>
      <c r="E79" s="7">
        <f t="shared" si="28"/>
        <v>1158307</v>
      </c>
    </row>
    <row r="80" spans="1:5" x14ac:dyDescent="0.25">
      <c r="A80" s="6" t="s">
        <v>6</v>
      </c>
      <c r="B80" s="1" t="s">
        <v>20</v>
      </c>
      <c r="C80" s="2">
        <v>1549000</v>
      </c>
      <c r="D80" s="2">
        <v>1341500</v>
      </c>
      <c r="E80" s="2">
        <v>910300</v>
      </c>
    </row>
    <row r="81" spans="1:5" x14ac:dyDescent="0.25">
      <c r="A81" s="6" t="s">
        <v>9</v>
      </c>
      <c r="B81" s="1" t="s">
        <v>19</v>
      </c>
      <c r="C81" s="2">
        <v>406178</v>
      </c>
      <c r="D81" s="2">
        <v>288767</v>
      </c>
      <c r="E81" s="2">
        <v>248007</v>
      </c>
    </row>
    <row r="82" spans="1:5" x14ac:dyDescent="0.25">
      <c r="A82" s="6" t="s">
        <v>10</v>
      </c>
      <c r="B82" s="1" t="s">
        <v>21</v>
      </c>
      <c r="C82" s="2"/>
      <c r="D82" s="2"/>
      <c r="E82" s="2"/>
    </row>
    <row r="83" spans="1:5" x14ac:dyDescent="0.25">
      <c r="A83" s="12">
        <v>4</v>
      </c>
      <c r="B83" s="13" t="s">
        <v>35</v>
      </c>
      <c r="C83" s="7">
        <f>SUM(C84:C86)</f>
        <v>401600</v>
      </c>
      <c r="D83" s="7">
        <f t="shared" ref="D83:E83" si="29">SUM(D84:D86)</f>
        <v>205190</v>
      </c>
      <c r="E83" s="7">
        <f t="shared" si="29"/>
        <v>154849</v>
      </c>
    </row>
    <row r="84" spans="1:5" x14ac:dyDescent="0.25">
      <c r="A84" s="6" t="s">
        <v>12</v>
      </c>
      <c r="B84" s="1" t="s">
        <v>29</v>
      </c>
      <c r="C84" s="2">
        <v>2500</v>
      </c>
      <c r="D84" s="2">
        <v>1500</v>
      </c>
      <c r="E84" s="2">
        <v>2349</v>
      </c>
    </row>
    <row r="85" spans="1:5" x14ac:dyDescent="0.25">
      <c r="A85" s="6" t="s">
        <v>13</v>
      </c>
      <c r="B85" s="1" t="s">
        <v>23</v>
      </c>
      <c r="C85" s="2">
        <v>202100</v>
      </c>
      <c r="D85" s="2">
        <v>76300</v>
      </c>
      <c r="E85" s="2">
        <v>56000</v>
      </c>
    </row>
    <row r="86" spans="1:5" x14ac:dyDescent="0.25">
      <c r="A86" s="6" t="s">
        <v>15</v>
      </c>
      <c r="B86" s="1" t="s">
        <v>24</v>
      </c>
      <c r="C86" s="2">
        <v>197000</v>
      </c>
      <c r="D86" s="2">
        <v>127390</v>
      </c>
      <c r="E86" s="2">
        <v>96500</v>
      </c>
    </row>
    <row r="87" spans="1:5" x14ac:dyDescent="0.25">
      <c r="A87" s="23">
        <v>5052</v>
      </c>
      <c r="B87" s="38" t="s">
        <v>49</v>
      </c>
      <c r="C87" s="36">
        <f>C88+C92</f>
        <v>51199</v>
      </c>
      <c r="D87" s="36">
        <f t="shared" ref="D87:E87" si="30">D88+D92</f>
        <v>0</v>
      </c>
      <c r="E87" s="36">
        <f t="shared" si="30"/>
        <v>20480</v>
      </c>
    </row>
    <row r="88" spans="1:5" x14ac:dyDescent="0.25">
      <c r="A88" s="12">
        <v>3</v>
      </c>
      <c r="B88" s="13" t="s">
        <v>33</v>
      </c>
      <c r="C88" s="7">
        <f>SUM(C89:C91)</f>
        <v>51199</v>
      </c>
      <c r="D88" s="7">
        <f t="shared" ref="D88:E88" si="31">SUM(D89:D91)</f>
        <v>0</v>
      </c>
      <c r="E88" s="7">
        <f t="shared" si="31"/>
        <v>20480</v>
      </c>
    </row>
    <row r="89" spans="1:5" x14ac:dyDescent="0.25">
      <c r="A89" s="6" t="s">
        <v>6</v>
      </c>
      <c r="B89" s="1" t="s">
        <v>20</v>
      </c>
      <c r="C89" s="2"/>
      <c r="D89" s="2"/>
      <c r="E89" s="2"/>
    </row>
    <row r="90" spans="1:5" x14ac:dyDescent="0.25">
      <c r="A90" s="6" t="s">
        <v>9</v>
      </c>
      <c r="B90" s="1" t="s">
        <v>19</v>
      </c>
      <c r="C90" s="2">
        <v>51199</v>
      </c>
      <c r="D90" s="2">
        <v>0</v>
      </c>
      <c r="E90" s="2">
        <v>20480</v>
      </c>
    </row>
    <row r="91" spans="1:5" x14ac:dyDescent="0.25">
      <c r="A91" s="6" t="s">
        <v>10</v>
      </c>
      <c r="B91" s="1" t="s">
        <v>21</v>
      </c>
      <c r="C91" s="2"/>
      <c r="D91" s="2"/>
      <c r="E91" s="2"/>
    </row>
    <row r="92" spans="1:5" x14ac:dyDescent="0.25">
      <c r="A92" s="12">
        <v>4</v>
      </c>
      <c r="B92" s="13" t="s">
        <v>35</v>
      </c>
      <c r="C92" s="7">
        <f>SUM(C93:C95)</f>
        <v>0</v>
      </c>
      <c r="D92" s="7">
        <f t="shared" ref="D92:E92" si="32">SUM(D93:D95)</f>
        <v>0</v>
      </c>
      <c r="E92" s="7">
        <f t="shared" si="32"/>
        <v>0</v>
      </c>
    </row>
    <row r="93" spans="1:5" x14ac:dyDescent="0.25">
      <c r="A93" s="6" t="s">
        <v>12</v>
      </c>
      <c r="B93" s="1" t="s">
        <v>29</v>
      </c>
      <c r="C93" s="2"/>
      <c r="D93" s="2"/>
      <c r="E93" s="2"/>
    </row>
    <row r="94" spans="1:5" x14ac:dyDescent="0.25">
      <c r="A94" s="6" t="s">
        <v>13</v>
      </c>
      <c r="B94" s="1" t="s">
        <v>23</v>
      </c>
      <c r="C94" s="2"/>
      <c r="D94" s="2"/>
      <c r="E94" s="2"/>
    </row>
    <row r="95" spans="1:5" x14ac:dyDescent="0.25">
      <c r="A95" s="6" t="s">
        <v>15</v>
      </c>
      <c r="B95" s="1" t="s">
        <v>24</v>
      </c>
      <c r="C95" s="2"/>
      <c r="D95" s="2"/>
      <c r="E95" s="2"/>
    </row>
    <row r="96" spans="1:5" x14ac:dyDescent="0.25">
      <c r="A96" s="24">
        <v>51000</v>
      </c>
      <c r="B96" s="24" t="s">
        <v>50</v>
      </c>
      <c r="C96" s="37">
        <f>C97+C101</f>
        <v>0</v>
      </c>
      <c r="D96" s="37">
        <f t="shared" ref="D96:E96" si="33">D97+D101</f>
        <v>0</v>
      </c>
      <c r="E96" s="37">
        <f t="shared" si="33"/>
        <v>137547</v>
      </c>
    </row>
    <row r="97" spans="1:5" x14ac:dyDescent="0.25">
      <c r="A97" s="12">
        <v>3</v>
      </c>
      <c r="B97" s="13" t="s">
        <v>33</v>
      </c>
      <c r="C97" s="7">
        <f>SUM(C98:C100)</f>
        <v>0</v>
      </c>
      <c r="D97" s="7">
        <f t="shared" ref="D97:E97" si="34">SUM(D98:D100)</f>
        <v>0</v>
      </c>
      <c r="E97" s="7">
        <f t="shared" si="34"/>
        <v>137547</v>
      </c>
    </row>
    <row r="98" spans="1:5" x14ac:dyDescent="0.25">
      <c r="A98" s="6" t="s">
        <v>6</v>
      </c>
      <c r="B98" s="1" t="s">
        <v>20</v>
      </c>
      <c r="C98" s="2">
        <v>0</v>
      </c>
      <c r="D98" s="2">
        <v>0</v>
      </c>
      <c r="E98" s="2">
        <v>137547</v>
      </c>
    </row>
    <row r="99" spans="1:5" x14ac:dyDescent="0.25">
      <c r="A99" s="6" t="s">
        <v>9</v>
      </c>
      <c r="B99" s="1" t="s">
        <v>19</v>
      </c>
      <c r="C99" s="2"/>
      <c r="D99" s="2"/>
      <c r="E99" s="2"/>
    </row>
    <row r="100" spans="1:5" x14ac:dyDescent="0.25">
      <c r="A100" s="6" t="s">
        <v>10</v>
      </c>
      <c r="B100" s="1" t="s">
        <v>21</v>
      </c>
      <c r="C100" s="2"/>
      <c r="D100" s="2"/>
      <c r="E100" s="2"/>
    </row>
    <row r="101" spans="1:5" x14ac:dyDescent="0.25">
      <c r="A101" s="12">
        <v>4</v>
      </c>
      <c r="B101" s="13" t="s">
        <v>35</v>
      </c>
      <c r="C101" s="7">
        <f>SUM(C102:C104)</f>
        <v>0</v>
      </c>
      <c r="D101" s="7">
        <f t="shared" ref="D101:E101" si="35">SUM(D102:D104)</f>
        <v>0</v>
      </c>
      <c r="E101" s="7">
        <f t="shared" si="35"/>
        <v>0</v>
      </c>
    </row>
    <row r="102" spans="1:5" x14ac:dyDescent="0.25">
      <c r="A102" s="6" t="s">
        <v>12</v>
      </c>
      <c r="B102" s="1" t="s">
        <v>29</v>
      </c>
      <c r="C102" s="2"/>
      <c r="D102" s="2"/>
      <c r="E102" s="2"/>
    </row>
    <row r="103" spans="1:5" x14ac:dyDescent="0.25">
      <c r="A103" s="6" t="s">
        <v>13</v>
      </c>
      <c r="B103" s="1" t="s">
        <v>23</v>
      </c>
      <c r="C103" s="2"/>
      <c r="D103" s="2"/>
      <c r="E103" s="2"/>
    </row>
    <row r="104" spans="1:5" x14ac:dyDescent="0.25">
      <c r="A104" s="6" t="s">
        <v>15</v>
      </c>
      <c r="B104" s="1" t="s">
        <v>24</v>
      </c>
      <c r="C104" s="2"/>
      <c r="D104" s="2"/>
      <c r="E104" s="2"/>
    </row>
    <row r="105" spans="1:5" ht="33.75" x14ac:dyDescent="0.25">
      <c r="A105" s="25" t="s">
        <v>40</v>
      </c>
      <c r="B105" s="26" t="s">
        <v>41</v>
      </c>
      <c r="C105" s="27"/>
      <c r="D105" s="27"/>
      <c r="E105" s="27"/>
    </row>
    <row r="106" spans="1:5" x14ac:dyDescent="0.25">
      <c r="A106" s="15">
        <v>581</v>
      </c>
      <c r="B106" s="15" t="s">
        <v>8</v>
      </c>
      <c r="C106" s="15">
        <f>C107+C113</f>
        <v>96272</v>
      </c>
      <c r="D106" s="15">
        <f t="shared" ref="D106:E106" si="36">D107+D113</f>
        <v>0</v>
      </c>
      <c r="E106" s="15">
        <f t="shared" si="36"/>
        <v>0</v>
      </c>
    </row>
    <row r="107" spans="1:5" x14ac:dyDescent="0.25">
      <c r="A107" s="12">
        <v>3</v>
      </c>
      <c r="B107" s="13" t="s">
        <v>33</v>
      </c>
      <c r="C107" s="7">
        <f>SUM(C108:C112)</f>
        <v>96272</v>
      </c>
      <c r="D107" s="7">
        <f t="shared" ref="D107:E107" si="37">SUM(D108:D112)</f>
        <v>0</v>
      </c>
      <c r="E107" s="7">
        <f t="shared" si="37"/>
        <v>0</v>
      </c>
    </row>
    <row r="108" spans="1:5" x14ac:dyDescent="0.25">
      <c r="A108" s="6" t="s">
        <v>6</v>
      </c>
      <c r="B108" s="1" t="s">
        <v>20</v>
      </c>
      <c r="C108" s="2">
        <v>96272</v>
      </c>
      <c r="D108" s="2">
        <v>0</v>
      </c>
      <c r="E108" s="2">
        <v>0</v>
      </c>
    </row>
    <row r="109" spans="1:5" x14ac:dyDescent="0.25">
      <c r="A109" s="6" t="s">
        <v>9</v>
      </c>
      <c r="B109" s="1" t="s">
        <v>19</v>
      </c>
      <c r="C109" s="2"/>
      <c r="D109" s="2"/>
      <c r="E109" s="2"/>
    </row>
    <row r="110" spans="1:5" x14ac:dyDescent="0.25">
      <c r="A110" s="6" t="s">
        <v>17</v>
      </c>
      <c r="B110" s="1" t="s">
        <v>27</v>
      </c>
      <c r="C110" s="2"/>
      <c r="D110" s="2"/>
      <c r="E110" s="2"/>
    </row>
    <row r="111" spans="1:5" x14ac:dyDescent="0.25">
      <c r="A111" s="6" t="s">
        <v>16</v>
      </c>
      <c r="B111" s="1" t="s">
        <v>25</v>
      </c>
      <c r="C111" s="2"/>
      <c r="D111" s="2"/>
      <c r="E111" s="2"/>
    </row>
    <row r="112" spans="1:5" x14ac:dyDescent="0.25">
      <c r="A112" s="6" t="s">
        <v>14</v>
      </c>
      <c r="B112" s="1" t="s">
        <v>26</v>
      </c>
      <c r="C112" s="2"/>
      <c r="D112" s="2"/>
      <c r="E112" s="2"/>
    </row>
    <row r="113" spans="1:6" x14ac:dyDescent="0.25">
      <c r="A113" s="12">
        <v>4</v>
      </c>
      <c r="B113" s="13" t="s">
        <v>35</v>
      </c>
      <c r="C113" s="7">
        <f>SUM(C114)</f>
        <v>0</v>
      </c>
      <c r="D113" s="7">
        <f t="shared" ref="D113:E113" si="38">SUM(D114)</f>
        <v>0</v>
      </c>
      <c r="E113" s="7">
        <f t="shared" si="38"/>
        <v>0</v>
      </c>
    </row>
    <row r="114" spans="1:6" x14ac:dyDescent="0.25">
      <c r="A114" s="6" t="s">
        <v>13</v>
      </c>
      <c r="B114" s="1" t="s">
        <v>23</v>
      </c>
      <c r="C114" s="2"/>
      <c r="D114" s="2"/>
      <c r="E114" s="2"/>
    </row>
    <row r="115" spans="1:6" ht="22.5" x14ac:dyDescent="0.25">
      <c r="A115" s="25" t="s">
        <v>44</v>
      </c>
      <c r="B115" s="26" t="s">
        <v>45</v>
      </c>
      <c r="C115" s="27"/>
      <c r="D115" s="27"/>
      <c r="E115" s="27"/>
    </row>
    <row r="116" spans="1:6" x14ac:dyDescent="0.25">
      <c r="A116" s="19">
        <v>11</v>
      </c>
      <c r="B116" s="19" t="s">
        <v>0</v>
      </c>
      <c r="C116" s="29">
        <f>C117+C123</f>
        <v>34142142</v>
      </c>
      <c r="D116" s="29">
        <f t="shared" ref="D116:E116" si="39">D117+D123</f>
        <v>36651309</v>
      </c>
      <c r="E116" s="29">
        <f t="shared" si="39"/>
        <v>39260168</v>
      </c>
    </row>
    <row r="117" spans="1:6" x14ac:dyDescent="0.25">
      <c r="A117" s="12">
        <v>3</v>
      </c>
      <c r="B117" s="13" t="s">
        <v>33</v>
      </c>
      <c r="C117" s="7">
        <f>SUM(C118:C122)</f>
        <v>32975531</v>
      </c>
      <c r="D117" s="7">
        <f t="shared" ref="D117:E117" si="40">SUM(D118:D122)</f>
        <v>35388478</v>
      </c>
      <c r="E117" s="7">
        <f t="shared" si="40"/>
        <v>37996108</v>
      </c>
    </row>
    <row r="118" spans="1:6" x14ac:dyDescent="0.25">
      <c r="A118" s="6" t="s">
        <v>6</v>
      </c>
      <c r="B118" s="1" t="s">
        <v>20</v>
      </c>
      <c r="C118" s="39">
        <v>30297776</v>
      </c>
      <c r="D118" s="39">
        <v>32614723</v>
      </c>
      <c r="E118" s="39">
        <v>35021753</v>
      </c>
    </row>
    <row r="119" spans="1:6" x14ac:dyDescent="0.25">
      <c r="A119" s="6" t="s">
        <v>9</v>
      </c>
      <c r="B119" s="1" t="s">
        <v>19</v>
      </c>
      <c r="C119" s="2">
        <v>2619516</v>
      </c>
      <c r="D119" s="2">
        <v>2715516</v>
      </c>
      <c r="E119" s="2">
        <v>2911116</v>
      </c>
    </row>
    <row r="120" spans="1:6" x14ac:dyDescent="0.25">
      <c r="A120" s="6">
        <v>34</v>
      </c>
      <c r="B120" s="1" t="s">
        <v>21</v>
      </c>
      <c r="C120" s="2">
        <v>58239</v>
      </c>
      <c r="D120" s="2">
        <v>58239</v>
      </c>
      <c r="E120" s="2">
        <v>63239</v>
      </c>
    </row>
    <row r="121" spans="1:6" x14ac:dyDescent="0.25">
      <c r="A121" s="6" t="s">
        <v>16</v>
      </c>
      <c r="B121" s="1" t="s">
        <v>25</v>
      </c>
      <c r="C121" s="2"/>
      <c r="D121" s="2"/>
      <c r="E121" s="2"/>
    </row>
    <row r="122" spans="1:6" x14ac:dyDescent="0.25">
      <c r="A122" s="6" t="s">
        <v>14</v>
      </c>
      <c r="B122" s="1" t="s">
        <v>26</v>
      </c>
      <c r="C122" s="2"/>
      <c r="D122" s="2"/>
      <c r="E122" s="2"/>
    </row>
    <row r="123" spans="1:6" x14ac:dyDescent="0.25">
      <c r="A123" s="12">
        <v>4</v>
      </c>
      <c r="B123" s="13" t="s">
        <v>35</v>
      </c>
      <c r="C123" s="7">
        <f>SUM(C124:C126)</f>
        <v>1166611</v>
      </c>
      <c r="D123" s="7">
        <f>SUM(D124:D126)</f>
        <v>1262831</v>
      </c>
      <c r="E123" s="7">
        <f>SUM(E124:E126)</f>
        <v>1264060</v>
      </c>
    </row>
    <row r="124" spans="1:6" x14ac:dyDescent="0.25">
      <c r="A124" s="6" t="s">
        <v>12</v>
      </c>
      <c r="B124" s="1" t="s">
        <v>29</v>
      </c>
      <c r="C124" s="2">
        <v>154000</v>
      </c>
      <c r="D124" s="2">
        <v>214000</v>
      </c>
      <c r="E124" s="2">
        <v>174000</v>
      </c>
    </row>
    <row r="125" spans="1:6" x14ac:dyDescent="0.25">
      <c r="A125" s="6" t="s">
        <v>13</v>
      </c>
      <c r="B125" s="1" t="s">
        <v>23</v>
      </c>
      <c r="C125" s="2">
        <v>964000</v>
      </c>
      <c r="D125" s="2">
        <v>996988</v>
      </c>
      <c r="E125" s="2">
        <v>1035975</v>
      </c>
    </row>
    <row r="126" spans="1:6" x14ac:dyDescent="0.25">
      <c r="A126" s="6" t="s">
        <v>15</v>
      </c>
      <c r="B126" s="1" t="s">
        <v>24</v>
      </c>
      <c r="C126" s="2">
        <v>48611</v>
      </c>
      <c r="D126" s="2">
        <v>51843</v>
      </c>
      <c r="E126" s="2">
        <v>54085</v>
      </c>
    </row>
    <row r="127" spans="1:6" ht="45" x14ac:dyDescent="0.25">
      <c r="A127" s="25" t="s">
        <v>46</v>
      </c>
      <c r="B127" s="26" t="s">
        <v>47</v>
      </c>
      <c r="C127" s="27"/>
      <c r="D127" s="27"/>
      <c r="E127" s="27"/>
    </row>
    <row r="128" spans="1:6" x14ac:dyDescent="0.25">
      <c r="A128" s="15">
        <v>581</v>
      </c>
      <c r="B128" s="15" t="s">
        <v>8</v>
      </c>
      <c r="C128" s="41">
        <f>C129+C135</f>
        <v>1020148</v>
      </c>
      <c r="D128" s="41">
        <f t="shared" ref="D128:E128" si="41">D129+D135</f>
        <v>1020149</v>
      </c>
      <c r="E128" s="41">
        <f t="shared" si="41"/>
        <v>1020149</v>
      </c>
      <c r="F128" s="42"/>
    </row>
    <row r="129" spans="1:5" x14ac:dyDescent="0.25">
      <c r="A129" s="12">
        <v>3</v>
      </c>
      <c r="B129" s="13" t="s">
        <v>33</v>
      </c>
      <c r="C129" s="7">
        <f>SUM(C130:C134)</f>
        <v>599500</v>
      </c>
      <c r="D129" s="7">
        <f t="shared" ref="D129:E129" si="42">SUM(D130:D134)</f>
        <v>599500</v>
      </c>
      <c r="E129" s="7">
        <f t="shared" si="42"/>
        <v>599500</v>
      </c>
    </row>
    <row r="130" spans="1:5" x14ac:dyDescent="0.25">
      <c r="A130" s="6" t="s">
        <v>6</v>
      </c>
      <c r="B130" s="1" t="s">
        <v>20</v>
      </c>
      <c r="C130" s="2"/>
      <c r="D130" s="2"/>
      <c r="E130" s="2"/>
    </row>
    <row r="131" spans="1:5" x14ac:dyDescent="0.25">
      <c r="A131" s="6" t="s">
        <v>9</v>
      </c>
      <c r="B131" s="1" t="s">
        <v>19</v>
      </c>
      <c r="C131" s="2">
        <v>589500</v>
      </c>
      <c r="D131" s="2">
        <v>589500</v>
      </c>
      <c r="E131" s="2">
        <v>589500</v>
      </c>
    </row>
    <row r="132" spans="1:5" x14ac:dyDescent="0.25">
      <c r="A132" s="6">
        <v>34</v>
      </c>
      <c r="B132" s="1" t="s">
        <v>21</v>
      </c>
      <c r="C132" s="2">
        <v>10000</v>
      </c>
      <c r="D132" s="2">
        <v>10000</v>
      </c>
      <c r="E132" s="2">
        <v>10000</v>
      </c>
    </row>
    <row r="133" spans="1:5" x14ac:dyDescent="0.25">
      <c r="A133" s="6" t="s">
        <v>16</v>
      </c>
      <c r="B133" s="1" t="s">
        <v>25</v>
      </c>
      <c r="C133" s="2"/>
      <c r="D133" s="2"/>
      <c r="E133" s="2"/>
    </row>
    <row r="134" spans="1:5" x14ac:dyDescent="0.25">
      <c r="A134" s="6" t="s">
        <v>14</v>
      </c>
      <c r="B134" s="1" t="s">
        <v>26</v>
      </c>
      <c r="C134" s="2"/>
      <c r="D134" s="2"/>
      <c r="E134" s="2"/>
    </row>
    <row r="135" spans="1:5" x14ac:dyDescent="0.25">
      <c r="A135" s="12">
        <v>4</v>
      </c>
      <c r="B135" s="13" t="s">
        <v>35</v>
      </c>
      <c r="C135" s="7">
        <f>SUM(C136:C138)</f>
        <v>420648</v>
      </c>
      <c r="D135" s="7">
        <f t="shared" ref="D135:E135" si="43">SUM(D136:D138)</f>
        <v>420649</v>
      </c>
      <c r="E135" s="7">
        <f t="shared" si="43"/>
        <v>420649</v>
      </c>
    </row>
    <row r="136" spans="1:5" x14ac:dyDescent="0.25">
      <c r="A136" s="6" t="s">
        <v>12</v>
      </c>
      <c r="B136" s="1" t="s">
        <v>29</v>
      </c>
      <c r="C136" s="2">
        <v>29000</v>
      </c>
      <c r="D136" s="2">
        <v>29000</v>
      </c>
      <c r="E136" s="2">
        <v>29000</v>
      </c>
    </row>
    <row r="137" spans="1:5" x14ac:dyDescent="0.25">
      <c r="A137" s="6" t="s">
        <v>13</v>
      </c>
      <c r="B137" s="1" t="s">
        <v>23</v>
      </c>
      <c r="C137" s="2">
        <v>284648</v>
      </c>
      <c r="D137" s="2">
        <v>284649</v>
      </c>
      <c r="E137" s="2">
        <v>284649</v>
      </c>
    </row>
    <row r="138" spans="1:5" x14ac:dyDescent="0.25">
      <c r="A138" s="6" t="s">
        <v>15</v>
      </c>
      <c r="B138" s="1" t="s">
        <v>24</v>
      </c>
      <c r="C138" s="2">
        <v>107000</v>
      </c>
      <c r="D138" s="2">
        <v>107000</v>
      </c>
      <c r="E138" s="2">
        <v>107000</v>
      </c>
    </row>
  </sheetData>
  <dataValidations count="1">
    <dataValidation type="whole" allowBlank="1" showInputMessage="1" showErrorMessage="1" errorTitle="GREŠKA" error="U ovo polje je dozvoljen unos samo brojčanih vrijednosti (bez decimala!)" sqref="C118:E118" xr:uid="{8AEE2105-24A8-4AEC-B73F-78D0D4A52AF3}">
      <formula1>0</formula1>
      <formula2>10000000000</formula2>
    </dataValidation>
  </dataValidations>
  <pageMargins left="0.31496062992125984" right="0.31496062992125984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PMF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Tanja Pavlović</cp:lastModifiedBy>
  <cp:lastPrinted>2025-12-17T15:33:22Z</cp:lastPrinted>
  <dcterms:created xsi:type="dcterms:W3CDTF">2022-10-31T10:11:38Z</dcterms:created>
  <dcterms:modified xsi:type="dcterms:W3CDTF">2025-12-17T16:39:59Z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